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uitslag 1500m" sheetId="1" r:id="rId1"/>
    <sheet name="INSSCHRIJVIN1500M" sheetId="2" r:id="rId2"/>
    <sheet name="SPEAKER" sheetId="3" r:id="rId3"/>
    <sheet name="aankomst" sheetId="4" r:id="rId4"/>
    <sheet name="Tijden" sheetId="5" r:id="rId5"/>
  </sheets>
  <definedNames/>
  <calcPr fullCalcOnLoad="1"/>
</workbook>
</file>

<file path=xl/sharedStrings.xml><?xml version="1.0" encoding="utf-8"?>
<sst xmlns="http://schemas.openxmlformats.org/spreadsheetml/2006/main" count="51" uniqueCount="37">
  <si>
    <t>1600M</t>
  </si>
  <si>
    <t>plaats</t>
  </si>
  <si>
    <t>naam</t>
  </si>
  <si>
    <t>gebjaar</t>
  </si>
  <si>
    <t>geslacht</t>
  </si>
  <si>
    <t>borstnr</t>
  </si>
  <si>
    <t>tijd</t>
  </si>
  <si>
    <t>km/u</t>
  </si>
  <si>
    <t>inschrijvingsformulier  1500M</t>
  </si>
  <si>
    <t>borstnummer</t>
  </si>
  <si>
    <t>geboortejaar</t>
  </si>
  <si>
    <t>adres</t>
  </si>
  <si>
    <t>postcode</t>
  </si>
  <si>
    <t>stad</t>
  </si>
  <si>
    <t>club</t>
  </si>
  <si>
    <t>Ricco Dankaerts</t>
  </si>
  <si>
    <t>M</t>
  </si>
  <si>
    <t>Nieuwstraat 3</t>
  </si>
  <si>
    <t>Glabbeek</t>
  </si>
  <si>
    <t>Kiara Donders</t>
  </si>
  <si>
    <t>V</t>
  </si>
  <si>
    <t>Lindestraat 46</t>
  </si>
  <si>
    <t>Halen</t>
  </si>
  <si>
    <t>Koen Convents</t>
  </si>
  <si>
    <t>Oude Tiensebaan 15A</t>
  </si>
  <si>
    <t>Bekkevoort</t>
  </si>
  <si>
    <t>Hannah Convents</t>
  </si>
  <si>
    <t>Amber Convents</t>
  </si>
  <si>
    <t>Axel Heylen</t>
  </si>
  <si>
    <t>Arnaud Michiels</t>
  </si>
  <si>
    <t>Edwin Michiels</t>
  </si>
  <si>
    <t>STARTLIJST  1500M</t>
  </si>
  <si>
    <t>BORSTNUMMER</t>
  </si>
  <si>
    <t>NAAM</t>
  </si>
  <si>
    <t>CLUB</t>
  </si>
  <si>
    <t>AANKOMST</t>
  </si>
  <si>
    <t>borstnummers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</si>
</sst>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/mm/yyyy;@"/>
    <numFmt numFmtId="165" formatCode="[hh]:mm:ss.00"/>
    <numFmt numFmtId="166" formatCode="h:mm:ss;@"/>
    <numFmt numFmtId="167" formatCode="dd/mm/yyyy"/>
    <numFmt numFmtId="168" formatCode="dd/mm/yy"/>
    <numFmt numFmtId="169" formatCode="dd/mm/yy\ hh:mm"/>
    <numFmt numFmtId="170" formatCode="hh:mm:ss"/>
  </numFmts>
  <fonts count="41">
    <font>
      <sz val="10"/>
      <name val="Arial"/>
      <family val="2"/>
    </font>
    <font>
      <sz val="26"/>
      <name val="Arial"/>
      <family val="2"/>
    </font>
    <font>
      <b/>
      <i/>
      <sz val="2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7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47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228600</xdr:rowOff>
    </xdr:from>
    <xdr:to>
      <xdr:col>6</xdr:col>
      <xdr:colOff>571500</xdr:colOff>
      <xdr:row>2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466725" y="552450"/>
          <a:ext cx="507682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24" dir="14050136" algn="ctr">
                  <a:srgbClr val="C7DFD3">
                    <a:alpha val="80010"/>
                  </a:srgbClr>
                </a:outerShdw>
              </a:effectLst>
              <a:latin typeface="Times New Roman"/>
              <a:cs typeface="Times New Roman"/>
            </a:rPr>
            <a:t>GLABBEEK LOOPT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7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7.7109375" style="0" customWidth="1"/>
    <col min="2" max="2" width="23.421875" style="0" customWidth="1"/>
    <col min="3" max="3" width="12.28125" style="0" customWidth="1"/>
    <col min="4" max="4" width="10.57421875" style="0" customWidth="1"/>
    <col min="6" max="6" width="11.421875" style="0" customWidth="1"/>
    <col min="7" max="7" width="12.7109375" style="0" customWidth="1"/>
  </cols>
  <sheetData>
    <row r="3" ht="67.5" customHeight="1"/>
    <row r="4" spans="2:6" ht="36.75" customHeight="1">
      <c r="B4" s="1">
        <v>2015</v>
      </c>
      <c r="C4" s="23" t="s">
        <v>0</v>
      </c>
      <c r="D4" s="23"/>
      <c r="E4" s="23"/>
      <c r="F4" s="23"/>
    </row>
    <row r="6" spans="1:7" ht="1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</row>
    <row r="8" spans="1:7" ht="15.75" customHeight="1">
      <c r="A8" s="3">
        <v>1</v>
      </c>
      <c r="B8" s="3" t="str">
        <f>IF(E8=""," ",VLOOKUP(E8,INSSCHRIJVIN1500M!A$5:G$24,2))</f>
        <v>Axel Heylen</v>
      </c>
      <c r="C8" s="4">
        <f>IF(E8=""," ",VLOOKUP(E8,INSSCHRIJVIN1500M!A$5:H$24,4))</f>
        <v>36970</v>
      </c>
      <c r="D8" s="3" t="str">
        <f>IF(E8=""," ",VLOOKUP(E8,INSSCHRIJVIN1500M!A$5:H$24,3))</f>
        <v>M</v>
      </c>
      <c r="E8" s="3">
        <f>aankomst!A3</f>
        <v>6</v>
      </c>
      <c r="F8" s="5">
        <v>0.003734375</v>
      </c>
      <c r="G8" s="6">
        <f aca="true" t="shared" si="0" ref="G8:G15">((1600*3600)/((HOUR(F8)*3600)+(MINUTE(F8)*60)+SECOND(F8)))/1000</f>
        <v>17.8328173374613</v>
      </c>
    </row>
    <row r="9" spans="1:7" ht="15.75" customHeight="1">
      <c r="A9" s="3">
        <v>2</v>
      </c>
      <c r="B9" s="3" t="str">
        <f>IF(E9=""," ",VLOOKUP(E9,INSSCHRIJVIN1500M!A$5:G$24,2))</f>
        <v>Arnaud Michiels</v>
      </c>
      <c r="C9" s="4">
        <f>IF(E9=""," ",VLOOKUP(E9,INSSCHRIJVIN1500M!A$5:H$24,4))</f>
        <v>38152</v>
      </c>
      <c r="D9" s="3" t="str">
        <f>IF(E9=""," ",VLOOKUP(E9,INSSCHRIJVIN1500M!A$5:H$24,3))</f>
        <v>M</v>
      </c>
      <c r="E9" s="3">
        <f>aankomst!A4</f>
        <v>7</v>
      </c>
      <c r="F9" s="5">
        <v>0.003795023148148148</v>
      </c>
      <c r="G9" s="6">
        <f t="shared" si="0"/>
        <v>17.560975609756095</v>
      </c>
    </row>
    <row r="10" spans="1:7" ht="16.5" customHeight="1">
      <c r="A10" s="3">
        <v>3</v>
      </c>
      <c r="B10" s="3" t="str">
        <f>IF(E10=""," ",VLOOKUP(E10,INSSCHRIJVIN1500M!A$5:G$24,2))</f>
        <v>Edwin Michiels</v>
      </c>
      <c r="C10" s="4">
        <f>IF(E10=""," ",VLOOKUP(E10,INSSCHRIJVIN1500M!A$5:H$24,4))</f>
        <v>38152</v>
      </c>
      <c r="D10" s="3" t="str">
        <f>IF(E10=""," ",VLOOKUP(E10,INSSCHRIJVIN1500M!A$5:H$24,3))</f>
        <v>M</v>
      </c>
      <c r="E10" s="3">
        <f>aankomst!A5</f>
        <v>8</v>
      </c>
      <c r="F10" s="5">
        <v>0.00384849537037037</v>
      </c>
      <c r="G10" s="6">
        <f t="shared" si="0"/>
        <v>17.2972972972973</v>
      </c>
    </row>
    <row r="11" spans="1:7" ht="16.5" customHeight="1">
      <c r="A11" s="3">
        <v>4</v>
      </c>
      <c r="B11" s="3" t="str">
        <f>IF(E11=""," ",VLOOKUP(E11,INSSCHRIJVIN1500M!A$5:G$24,2))</f>
        <v>Koen Convents</v>
      </c>
      <c r="C11" s="4">
        <f>IF(E11=""," ",VLOOKUP(E11,INSSCHRIJVIN1500M!A$5:H$24,4))</f>
        <v>38033</v>
      </c>
      <c r="D11" s="3" t="str">
        <f>IF(E11=""," ",VLOOKUP(E11,INSSCHRIJVIN1500M!A$5:H$24,3))</f>
        <v>M</v>
      </c>
      <c r="E11" s="3">
        <f>aankomst!A6</f>
        <v>3</v>
      </c>
      <c r="F11" s="5">
        <v>0.004894444444444444</v>
      </c>
      <c r="G11" s="6">
        <f t="shared" si="0"/>
        <v>13.617021276595745</v>
      </c>
    </row>
    <row r="12" spans="1:7" ht="16.5" customHeight="1">
      <c r="A12" s="3">
        <v>5</v>
      </c>
      <c r="B12" s="3" t="str">
        <f>IF(E12=""," ",VLOOKUP(E12,INSSCHRIJVIN1500M!A$5:G$24,2))</f>
        <v>Ricco Dankaerts</v>
      </c>
      <c r="C12" s="4">
        <f>IF(E12=""," ",VLOOKUP(E12,INSSCHRIJVIN1500M!A$5:H$24,4))</f>
        <v>2006</v>
      </c>
      <c r="D12" s="3" t="str">
        <f>IF(E12=""," ",VLOOKUP(E12,INSSCHRIJVIN1500M!A$5:H$24,3))</f>
        <v>M</v>
      </c>
      <c r="E12" s="3">
        <f>aankomst!A7</f>
        <v>1</v>
      </c>
      <c r="F12" s="5">
        <v>0.0051483796296296295</v>
      </c>
      <c r="G12" s="6">
        <f t="shared" si="0"/>
        <v>12.9438202247191</v>
      </c>
    </row>
    <row r="13" spans="1:7" ht="16.5" customHeight="1">
      <c r="A13" s="3">
        <v>6</v>
      </c>
      <c r="B13" s="3" t="str">
        <f>IF(E13=""," ",VLOOKUP(E13,INSSCHRIJVIN1500M!A$5:G$24,2))</f>
        <v>Kiara Donders</v>
      </c>
      <c r="C13" s="4">
        <f>IF(E13=""," ",VLOOKUP(E13,INSSCHRIJVIN1500M!A$5:H$24,4))</f>
        <v>38807</v>
      </c>
      <c r="D13" s="3" t="str">
        <f>IF(E13=""," ",VLOOKUP(E13,INSSCHRIJVIN1500M!A$5:H$24,3))</f>
        <v>V</v>
      </c>
      <c r="E13" s="3">
        <f>aankomst!A8</f>
        <v>2</v>
      </c>
      <c r="F13" s="5">
        <v>0.005199421296296297</v>
      </c>
      <c r="G13" s="6">
        <f t="shared" si="0"/>
        <v>12.828507795100222</v>
      </c>
    </row>
    <row r="14" spans="1:7" ht="16.5" customHeight="1">
      <c r="A14" s="3">
        <v>7</v>
      </c>
      <c r="B14" s="3" t="str">
        <f>IF(E14=""," ",VLOOKUP(E14,INSSCHRIJVIN1500M!A$5:G$24,2))</f>
        <v>Amber Convents</v>
      </c>
      <c r="C14" s="4">
        <f>IF(E14=""," ",VLOOKUP(E14,INSSCHRIJVIN1500M!A$5:H$24,4))</f>
        <v>38466</v>
      </c>
      <c r="D14" s="3" t="str">
        <f>IF(E14=""," ",VLOOKUP(E14,INSSCHRIJVIN1500M!A$5:H$24,3))</f>
        <v>V</v>
      </c>
      <c r="E14" s="3">
        <f>aankomst!A9</f>
        <v>5</v>
      </c>
      <c r="F14" s="5">
        <v>0.005770949074074074</v>
      </c>
      <c r="G14" s="6">
        <f t="shared" si="0"/>
        <v>11.543086172344688</v>
      </c>
    </row>
    <row r="15" spans="1:7" ht="12.75">
      <c r="A15" s="3">
        <v>8</v>
      </c>
      <c r="B15" s="3" t="str">
        <f>IF(E15=""," ",VLOOKUP(E15,INSSCHRIJVIN1500M!A$5:G$24,2))</f>
        <v>Hannah Convents</v>
      </c>
      <c r="C15" s="4">
        <f>IF(E15=""," ",VLOOKUP(E15,INSSCHRIJVIN1500M!A$5:H$24,4))</f>
        <v>37452</v>
      </c>
      <c r="D15" s="3" t="str">
        <f>IF(E15=""," ",VLOOKUP(E15,INSSCHRIJVIN1500M!A$5:H$24,3))</f>
        <v>V</v>
      </c>
      <c r="E15" s="3">
        <f>aankomst!A10</f>
        <v>4</v>
      </c>
      <c r="F15" s="5">
        <v>0.006363078703703703</v>
      </c>
      <c r="G15" s="6">
        <f t="shared" si="0"/>
        <v>10.472727272727273</v>
      </c>
    </row>
    <row r="16" spans="1:7" ht="12.75">
      <c r="A16" s="3"/>
      <c r="B16" s="3"/>
      <c r="C16" s="4"/>
      <c r="D16" s="3"/>
      <c r="E16" s="3"/>
      <c r="F16" s="7"/>
      <c r="G16" s="6"/>
    </row>
    <row r="17" spans="1:7" ht="12.75">
      <c r="A17" s="3"/>
      <c r="B17" s="3"/>
      <c r="C17" s="4"/>
      <c r="D17" s="3"/>
      <c r="E17" s="3"/>
      <c r="F17" s="7"/>
      <c r="G17" s="6"/>
    </row>
    <row r="18" spans="1:7" ht="12.75">
      <c r="A18" s="3"/>
      <c r="B18" s="3"/>
      <c r="C18" s="4"/>
      <c r="D18" s="3"/>
      <c r="E18" s="3"/>
      <c r="F18" s="7"/>
      <c r="G18" s="6"/>
    </row>
    <row r="19" spans="1:7" ht="12.75">
      <c r="A19" s="3"/>
      <c r="B19" s="3"/>
      <c r="C19" s="4"/>
      <c r="D19" s="3"/>
      <c r="E19" s="3"/>
      <c r="F19" s="7"/>
      <c r="G19" s="6"/>
    </row>
    <row r="20" spans="1:7" ht="12.75">
      <c r="A20" s="3"/>
      <c r="B20" s="3"/>
      <c r="C20" s="4"/>
      <c r="D20" s="3"/>
      <c r="E20" s="3"/>
      <c r="F20" s="7"/>
      <c r="G20" s="6"/>
    </row>
    <row r="21" spans="1:7" ht="12.75">
      <c r="A21" s="3"/>
      <c r="B21" s="3"/>
      <c r="C21" s="4"/>
      <c r="D21" s="3"/>
      <c r="E21" s="3"/>
      <c r="F21" s="7"/>
      <c r="G21" s="6"/>
    </row>
    <row r="22" spans="1:7" ht="12.75">
      <c r="A22" s="3"/>
      <c r="B22" s="3"/>
      <c r="C22" s="4"/>
      <c r="D22" s="3"/>
      <c r="E22" s="3"/>
      <c r="F22" s="7"/>
      <c r="G22" s="6"/>
    </row>
    <row r="23" spans="1:7" ht="12.75">
      <c r="A23" s="3"/>
      <c r="B23" s="3"/>
      <c r="C23" s="4"/>
      <c r="D23" s="3"/>
      <c r="E23" s="3"/>
      <c r="F23" s="7"/>
      <c r="G23" s="6"/>
    </row>
    <row r="24" spans="1:7" ht="12.75">
      <c r="A24" s="3"/>
      <c r="B24" s="3"/>
      <c r="C24" s="4"/>
      <c r="D24" s="3"/>
      <c r="E24" s="3"/>
      <c r="F24" s="7"/>
      <c r="G24" s="6"/>
    </row>
    <row r="25" spans="1:7" ht="12.75">
      <c r="A25" s="3"/>
      <c r="B25" s="3"/>
      <c r="C25" s="4"/>
      <c r="D25" s="3"/>
      <c r="E25" s="3"/>
      <c r="F25" s="7"/>
      <c r="G25" s="6"/>
    </row>
    <row r="26" spans="1:7" ht="12.75">
      <c r="A26" s="3"/>
      <c r="B26" s="3"/>
      <c r="C26" s="4"/>
      <c r="D26" s="3"/>
      <c r="E26" s="3"/>
      <c r="F26" s="7"/>
      <c r="G26" s="6"/>
    </row>
    <row r="27" spans="1:7" ht="12.75">
      <c r="A27" s="3"/>
      <c r="B27" s="3"/>
      <c r="C27" s="4"/>
      <c r="D27" s="3"/>
      <c r="E27" s="3"/>
      <c r="F27" s="7"/>
      <c r="G27" s="6"/>
    </row>
    <row r="28" spans="1:7" ht="12.75">
      <c r="A28" s="3"/>
      <c r="B28" s="3"/>
      <c r="C28" s="4"/>
      <c r="D28" s="3"/>
      <c r="E28" s="3"/>
      <c r="F28" s="7"/>
      <c r="G28" s="6"/>
    </row>
    <row r="29" spans="1:7" ht="12.75">
      <c r="A29" s="3"/>
      <c r="B29" s="3"/>
      <c r="C29" s="4"/>
      <c r="D29" s="3"/>
      <c r="E29" s="3"/>
      <c r="F29" s="7"/>
      <c r="G29" s="6"/>
    </row>
    <row r="30" spans="1:7" ht="12.75">
      <c r="A30" s="3"/>
      <c r="B30" s="3"/>
      <c r="C30" s="4"/>
      <c r="D30" s="3"/>
      <c r="E30" s="3"/>
      <c r="F30" s="7"/>
      <c r="G30" s="6"/>
    </row>
    <row r="31" spans="1:7" ht="12.75">
      <c r="A31" s="3"/>
      <c r="B31" s="3"/>
      <c r="C31" s="4"/>
      <c r="D31" s="3"/>
      <c r="E31" s="3"/>
      <c r="F31" s="7"/>
      <c r="G31" s="6"/>
    </row>
    <row r="32" spans="1:7" ht="12.75">
      <c r="A32" s="3"/>
      <c r="B32" s="3"/>
      <c r="C32" s="4"/>
      <c r="D32" s="3"/>
      <c r="E32" s="3"/>
      <c r="F32" s="7"/>
      <c r="G32" s="6"/>
    </row>
    <row r="33" spans="1:7" ht="12.75">
      <c r="A33" s="3"/>
      <c r="B33" s="3"/>
      <c r="C33" s="4"/>
      <c r="D33" s="3"/>
      <c r="E33" s="3"/>
      <c r="F33" s="7"/>
      <c r="G33" s="6"/>
    </row>
    <row r="34" spans="1:7" ht="12.75">
      <c r="A34" s="3"/>
      <c r="B34" s="3"/>
      <c r="C34" s="4"/>
      <c r="D34" s="3"/>
      <c r="E34" s="3"/>
      <c r="F34" s="7"/>
      <c r="G34" s="6"/>
    </row>
    <row r="35" spans="1:7" ht="12.75">
      <c r="A35" s="3"/>
      <c r="B35" s="3"/>
      <c r="C35" s="4"/>
      <c r="D35" s="3"/>
      <c r="E35" s="3"/>
      <c r="F35" s="7"/>
      <c r="G35" s="6"/>
    </row>
    <row r="36" spans="1:7" ht="12.75">
      <c r="A36" s="3"/>
      <c r="B36" s="3"/>
      <c r="C36" s="4"/>
      <c r="D36" s="3"/>
      <c r="E36" s="3"/>
      <c r="F36" s="7"/>
      <c r="G36" s="6"/>
    </row>
    <row r="37" spans="1:7" ht="12.75">
      <c r="A37" s="3"/>
      <c r="B37" s="3"/>
      <c r="C37" s="4"/>
      <c r="D37" s="3"/>
      <c r="E37" s="3"/>
      <c r="F37" s="7"/>
      <c r="G37" s="6"/>
    </row>
    <row r="38" spans="1:7" ht="12.75">
      <c r="A38" s="3"/>
      <c r="B38" s="3"/>
      <c r="C38" s="4"/>
      <c r="D38" s="3"/>
      <c r="E38" s="3"/>
      <c r="F38" s="7"/>
      <c r="G38" s="6"/>
    </row>
    <row r="39" spans="1:7" ht="12.75">
      <c r="A39" s="3"/>
      <c r="B39" s="3"/>
      <c r="C39" s="4"/>
      <c r="D39" s="3"/>
      <c r="E39" s="3"/>
      <c r="F39" s="7"/>
      <c r="G39" s="6"/>
    </row>
    <row r="40" spans="1:7" ht="12.75">
      <c r="A40" s="3"/>
      <c r="B40" s="3"/>
      <c r="C40" s="4"/>
      <c r="D40" s="3"/>
      <c r="E40" s="3"/>
      <c r="F40" s="7"/>
      <c r="G40" s="6"/>
    </row>
    <row r="41" spans="1:7" ht="12.75">
      <c r="A41" s="3"/>
      <c r="B41" s="3"/>
      <c r="C41" s="4"/>
      <c r="D41" s="3"/>
      <c r="E41" s="3"/>
      <c r="F41" s="7"/>
      <c r="G41" s="6"/>
    </row>
    <row r="42" spans="1:7" ht="12.75">
      <c r="A42" s="3"/>
      <c r="B42" s="3"/>
      <c r="C42" s="4"/>
      <c r="D42" s="3"/>
      <c r="E42" s="3"/>
      <c r="F42" s="7"/>
      <c r="G42" s="6"/>
    </row>
    <row r="43" spans="1:7" ht="12.75">
      <c r="A43" s="3"/>
      <c r="B43" s="3"/>
      <c r="C43" s="4"/>
      <c r="D43" s="3"/>
      <c r="E43" s="3"/>
      <c r="F43" s="7"/>
      <c r="G43" s="6"/>
    </row>
    <row r="44" spans="1:7" ht="12.75">
      <c r="A44" s="3"/>
      <c r="B44" s="3"/>
      <c r="C44" s="4"/>
      <c r="D44" s="3"/>
      <c r="E44" s="3"/>
      <c r="F44" s="7"/>
      <c r="G44" s="6"/>
    </row>
    <row r="45" spans="1:7" ht="12.75">
      <c r="A45" s="3"/>
      <c r="B45" s="3"/>
      <c r="C45" s="4"/>
      <c r="D45" s="3"/>
      <c r="E45" s="3"/>
      <c r="F45" s="7"/>
      <c r="G45" s="6"/>
    </row>
    <row r="46" spans="1:7" ht="12.75">
      <c r="A46" s="3"/>
      <c r="B46" s="3"/>
      <c r="C46" s="4"/>
      <c r="D46" s="3"/>
      <c r="E46" s="3"/>
      <c r="F46" s="7"/>
      <c r="G46" s="6"/>
    </row>
    <row r="47" spans="1:7" ht="12.75">
      <c r="A47" s="3"/>
      <c r="B47" s="3"/>
      <c r="C47" s="4"/>
      <c r="D47" s="3"/>
      <c r="E47" s="3"/>
      <c r="F47" s="7"/>
      <c r="G47" s="6"/>
    </row>
  </sheetData>
  <sheetProtection/>
  <mergeCells count="1">
    <mergeCell ref="C4:F4"/>
  </mergeCells>
  <printOptions/>
  <pageMargins left="0.65" right="0.30972222222222223" top="0.440277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10" sqref="B10"/>
    </sheetView>
  </sheetViews>
  <sheetFormatPr defaultColWidth="16.7109375" defaultRowHeight="12.75"/>
  <cols>
    <col min="1" max="1" width="12.8515625" style="0" customWidth="1"/>
    <col min="2" max="2" width="23.28125" style="8" customWidth="1"/>
    <col min="3" max="3" width="8.00390625" style="0" customWidth="1"/>
    <col min="4" max="4" width="16.7109375" style="3" customWidth="1"/>
    <col min="5" max="5" width="25.8515625" style="0" customWidth="1"/>
    <col min="6" max="6" width="11.7109375" style="9" customWidth="1"/>
    <col min="7" max="7" width="14.8515625" style="0" customWidth="1"/>
    <col min="8" max="8" width="22.140625" style="0" customWidth="1"/>
  </cols>
  <sheetData>
    <row r="1" ht="35.25" customHeight="1">
      <c r="C1" s="10" t="s">
        <v>8</v>
      </c>
    </row>
    <row r="3" spans="1:8" ht="12.75">
      <c r="A3" s="3" t="s">
        <v>9</v>
      </c>
      <c r="B3" s="3" t="s">
        <v>2</v>
      </c>
      <c r="C3" s="3" t="s">
        <v>4</v>
      </c>
      <c r="D3" s="3" t="s">
        <v>10</v>
      </c>
      <c r="E3" s="3" t="s">
        <v>11</v>
      </c>
      <c r="F3" s="11" t="s">
        <v>12</v>
      </c>
      <c r="G3" s="3" t="s">
        <v>13</v>
      </c>
      <c r="H3" s="3" t="s">
        <v>14</v>
      </c>
    </row>
    <row r="4" spans="1:8" ht="12.75">
      <c r="A4" s="3"/>
      <c r="C4" s="3"/>
      <c r="D4" s="12"/>
      <c r="E4" s="13"/>
      <c r="F4" s="11"/>
      <c r="G4" s="14"/>
      <c r="H4" s="3"/>
    </row>
    <row r="5" spans="1:8" ht="12.75">
      <c r="A5" s="3">
        <v>1</v>
      </c>
      <c r="B5" s="8" t="s">
        <v>15</v>
      </c>
      <c r="C5" s="3" t="s">
        <v>16</v>
      </c>
      <c r="D5" s="12">
        <v>2006</v>
      </c>
      <c r="E5" s="13" t="s">
        <v>17</v>
      </c>
      <c r="F5" s="11">
        <v>3380</v>
      </c>
      <c r="G5" s="14" t="s">
        <v>18</v>
      </c>
      <c r="H5" s="3"/>
    </row>
    <row r="6" spans="1:8" ht="12.75">
      <c r="A6" s="3">
        <v>2</v>
      </c>
      <c r="B6" s="8" t="s">
        <v>19</v>
      </c>
      <c r="C6" s="3" t="s">
        <v>20</v>
      </c>
      <c r="D6" s="12">
        <v>38807</v>
      </c>
      <c r="E6" s="13" t="s">
        <v>21</v>
      </c>
      <c r="F6" s="11">
        <v>3545</v>
      </c>
      <c r="G6" s="14" t="s">
        <v>22</v>
      </c>
      <c r="H6" s="3"/>
    </row>
    <row r="7" spans="1:8" ht="12.75">
      <c r="A7" s="3">
        <v>3</v>
      </c>
      <c r="B7" s="8" t="s">
        <v>23</v>
      </c>
      <c r="C7" s="3" t="s">
        <v>16</v>
      </c>
      <c r="D7" s="12">
        <v>38033</v>
      </c>
      <c r="E7" s="13" t="s">
        <v>24</v>
      </c>
      <c r="F7" s="11">
        <v>3460</v>
      </c>
      <c r="G7" s="14" t="s">
        <v>25</v>
      </c>
      <c r="H7" s="3"/>
    </row>
    <row r="8" spans="1:7" ht="12.75">
      <c r="A8" s="3">
        <v>4</v>
      </c>
      <c r="B8" s="8" t="s">
        <v>26</v>
      </c>
      <c r="C8" s="3" t="s">
        <v>20</v>
      </c>
      <c r="D8" s="12">
        <v>37452</v>
      </c>
      <c r="E8" s="13" t="s">
        <v>24</v>
      </c>
      <c r="F8" s="11">
        <v>3460</v>
      </c>
      <c r="G8" s="14" t="s">
        <v>25</v>
      </c>
    </row>
    <row r="9" spans="1:7" ht="12.75">
      <c r="A9" s="3">
        <v>5</v>
      </c>
      <c r="B9" s="8" t="s">
        <v>27</v>
      </c>
      <c r="C9" s="3" t="s">
        <v>20</v>
      </c>
      <c r="D9" s="12">
        <v>38466</v>
      </c>
      <c r="E9" s="13" t="s">
        <v>24</v>
      </c>
      <c r="F9" s="11">
        <v>3460</v>
      </c>
      <c r="G9" s="14" t="s">
        <v>25</v>
      </c>
    </row>
    <row r="10" spans="1:7" ht="12.75">
      <c r="A10" s="3">
        <v>6</v>
      </c>
      <c r="B10" s="8" t="s">
        <v>28</v>
      </c>
      <c r="C10" s="3" t="s">
        <v>16</v>
      </c>
      <c r="D10" s="12">
        <v>36970</v>
      </c>
      <c r="E10" s="13"/>
      <c r="F10" s="11"/>
      <c r="G10" s="14"/>
    </row>
    <row r="11" spans="1:4" ht="12.75">
      <c r="A11" s="3">
        <v>7</v>
      </c>
      <c r="B11" s="8" t="s">
        <v>29</v>
      </c>
      <c r="C11" s="3" t="s">
        <v>16</v>
      </c>
      <c r="D11" s="12">
        <v>38152</v>
      </c>
    </row>
    <row r="12" spans="1:4" ht="12.75">
      <c r="A12" s="3">
        <v>8</v>
      </c>
      <c r="B12" s="8" t="s">
        <v>30</v>
      </c>
      <c r="C12" t="s">
        <v>16</v>
      </c>
      <c r="D12" s="15">
        <v>38152</v>
      </c>
    </row>
    <row r="13" ht="12.75">
      <c r="A13" s="3">
        <v>9</v>
      </c>
    </row>
    <row r="14" ht="12.75">
      <c r="A14" s="3">
        <v>10</v>
      </c>
    </row>
    <row r="15" ht="12.75">
      <c r="A15" s="3">
        <v>11</v>
      </c>
    </row>
    <row r="16" ht="12.75">
      <c r="A16" s="3">
        <v>12</v>
      </c>
    </row>
    <row r="17" ht="12.75">
      <c r="A17" s="3">
        <v>13</v>
      </c>
    </row>
    <row r="18" ht="12.75">
      <c r="A18" s="3">
        <v>14</v>
      </c>
    </row>
    <row r="19" ht="12.75">
      <c r="A19" s="3">
        <v>15</v>
      </c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</sheetData>
  <sheetProtection/>
  <printOptions/>
  <pageMargins left="0.12013888888888889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5.7109375" style="0" customWidth="1"/>
    <col min="2" max="2" width="21.00390625" style="0" customWidth="1"/>
    <col min="3" max="3" width="15.00390625" style="0" customWidth="1"/>
  </cols>
  <sheetData>
    <row r="1" ht="27" customHeight="1">
      <c r="B1" s="16" t="s">
        <v>31</v>
      </c>
    </row>
    <row r="2" spans="1:3" ht="12.75">
      <c r="A2" t="s">
        <v>32</v>
      </c>
      <c r="B2" t="s">
        <v>33</v>
      </c>
      <c r="C2" t="s">
        <v>34</v>
      </c>
    </row>
    <row r="4" spans="1:3" ht="12.75">
      <c r="A4" s="9">
        <f>INSSCHRIJVIN1500M!A5</f>
        <v>1</v>
      </c>
      <c r="B4" s="3" t="str">
        <f>IF(A4=""," ",VLOOKUP(A4,INSSCHRIJVIN1500M!A$4:G$24,2))</f>
        <v>Ricco Dankaerts</v>
      </c>
      <c r="C4" s="3">
        <f>IF(A4=""," ",VLOOKUP(A4,INSSCHRIJVIN1500M!A$5:I$24,8))</f>
        <v>0</v>
      </c>
    </row>
    <row r="5" spans="1:3" ht="12.75">
      <c r="A5" s="9">
        <f>INSSCHRIJVIN1500M!A6</f>
        <v>2</v>
      </c>
      <c r="B5" s="3" t="str">
        <f>IF(A5=""," ",VLOOKUP(A5,INSSCHRIJVIN1500M!A$4:G$24,2))</f>
        <v>Kiara Donders</v>
      </c>
      <c r="C5" s="3">
        <f>IF(A5=""," ",VLOOKUP(A5,INSSCHRIJVIN1500M!A$5:I$24,8))</f>
        <v>0</v>
      </c>
    </row>
    <row r="6" spans="1:3" ht="12.75">
      <c r="A6" s="9">
        <f>INSSCHRIJVIN1500M!A7</f>
        <v>3</v>
      </c>
      <c r="B6" s="3" t="str">
        <f>IF(A6=""," ",VLOOKUP(A6,INSSCHRIJVIN1500M!A$4:G$24,2))</f>
        <v>Koen Convents</v>
      </c>
      <c r="C6" s="3">
        <f>IF(A6=""," ",VLOOKUP(A6,INSSCHRIJVIN1500M!A$5:I$24,8))</f>
        <v>0</v>
      </c>
    </row>
    <row r="7" spans="1:3" ht="12.75">
      <c r="A7" s="9">
        <f>INSSCHRIJVIN1500M!A8</f>
        <v>4</v>
      </c>
      <c r="B7" s="3" t="str">
        <f>IF(A7=""," ",VLOOKUP(A7,INSSCHRIJVIN1500M!A$4:G$24,2))</f>
        <v>Hannah Convents</v>
      </c>
      <c r="C7" s="3">
        <f>IF(A7=""," ",VLOOKUP(A7,INSSCHRIJVIN1500M!A$5:I$24,8))</f>
        <v>0</v>
      </c>
    </row>
    <row r="8" spans="1:3" ht="12.75">
      <c r="A8" s="9">
        <f>INSSCHRIJVIN1500M!A9</f>
        <v>5</v>
      </c>
      <c r="B8" s="3" t="str">
        <f>IF(A8=""," ",VLOOKUP(A8,INSSCHRIJVIN1500M!A$4:G$24,2))</f>
        <v>Amber Convents</v>
      </c>
      <c r="C8" s="3">
        <f>IF(A8=""," ",VLOOKUP(A8,INSSCHRIJVIN1500M!A$5:I$24,8))</f>
        <v>0</v>
      </c>
    </row>
    <row r="9" spans="1:3" ht="12.75">
      <c r="A9" s="9">
        <f>INSSCHRIJVIN1500M!A10</f>
        <v>6</v>
      </c>
      <c r="B9" s="3" t="str">
        <f>IF(A9=""," ",VLOOKUP(A9,INSSCHRIJVIN1500M!A$4:G$24,2))</f>
        <v>Axel Heylen</v>
      </c>
      <c r="C9" s="3">
        <f>IF(A9=""," ",VLOOKUP(A9,INSSCHRIJVIN1500M!A$5:I$24,8))</f>
        <v>0</v>
      </c>
    </row>
    <row r="10" spans="1:3" ht="12.75">
      <c r="A10" s="9">
        <f>INSSCHRIJVIN1500M!A11</f>
        <v>7</v>
      </c>
      <c r="B10" s="3" t="str">
        <f>IF(A10=""," ",VLOOKUP(A10,INSSCHRIJVIN1500M!A$4:G$24,2))</f>
        <v>Arnaud Michiels</v>
      </c>
      <c r="C10" s="3">
        <f>IF(A10=""," ",VLOOKUP(A10,INSSCHRIJVIN1500M!A$5:I$24,8))</f>
        <v>0</v>
      </c>
    </row>
    <row r="11" spans="1:3" ht="12.75">
      <c r="A11" s="9">
        <f>INSSCHRIJVIN1500M!A12</f>
        <v>8</v>
      </c>
      <c r="B11" s="3" t="str">
        <f>IF(A11=""," ",VLOOKUP(A11,INSSCHRIJVIN1500M!A$4:G$24,2))</f>
        <v>Edwin Michiels</v>
      </c>
      <c r="C11" s="3">
        <f>IF(A11=""," ",VLOOKUP(A11,INSSCHRIJVIN1500M!A$5:I$24,8))</f>
        <v>0</v>
      </c>
    </row>
    <row r="12" spans="1:3" ht="12.75">
      <c r="A12" s="9">
        <f>INSSCHRIJVIN1500M!A13</f>
        <v>9</v>
      </c>
      <c r="B12" s="3">
        <f>IF(A12=""," ",VLOOKUP(A12,INSSCHRIJVIN1500M!A$4:G$24,2))</f>
        <v>0</v>
      </c>
      <c r="C12" s="3">
        <f>IF(A12=""," ",VLOOKUP(A12,INSSCHRIJVIN1500M!A$5:I$24,8))</f>
        <v>0</v>
      </c>
    </row>
    <row r="13" spans="1:3" ht="12.75">
      <c r="A13" s="9">
        <f>INSSCHRIJVIN1500M!A14</f>
        <v>10</v>
      </c>
      <c r="B13" s="3">
        <f>IF(A13=""," ",VLOOKUP(A13,INSSCHRIJVIN1500M!A$4:G$24,2))</f>
        <v>0</v>
      </c>
      <c r="C13" s="3">
        <f>IF(A13=""," ",VLOOKUP(A13,INSSCHRIJVIN1500M!A$5:I$24,8))</f>
        <v>0</v>
      </c>
    </row>
    <row r="14" spans="1:3" ht="12.75">
      <c r="A14" s="9">
        <f>INSSCHRIJVIN1500M!A15</f>
        <v>11</v>
      </c>
      <c r="B14" s="3">
        <f>IF(A14=""," ",VLOOKUP(A14,INSSCHRIJVIN1500M!A$4:G$24,2))</f>
        <v>0</v>
      </c>
      <c r="C14" s="3">
        <f>IF(A14=""," ",VLOOKUP(A14,INSSCHRIJVIN1500M!A$5:I$24,8))</f>
        <v>0</v>
      </c>
    </row>
    <row r="15" spans="1:3" ht="12.75">
      <c r="A15" s="9">
        <f>INSSCHRIJVIN1500M!A16</f>
        <v>12</v>
      </c>
      <c r="B15" s="3">
        <f>IF(A15=""," ",VLOOKUP(A15,INSSCHRIJVIN1500M!A$4:G$24,2))</f>
        <v>0</v>
      </c>
      <c r="C15" s="3">
        <f>IF(A15=""," ",VLOOKUP(A15,INSSCHRIJVIN1500M!A$5:I$24,8))</f>
        <v>0</v>
      </c>
    </row>
    <row r="16" spans="1:3" ht="12.75">
      <c r="A16" s="9">
        <f>INSSCHRIJVIN1500M!A17</f>
        <v>13</v>
      </c>
      <c r="B16" s="3">
        <f>IF(A16=""," ",VLOOKUP(A16,INSSCHRIJVIN1500M!A$4:G$24,2))</f>
        <v>0</v>
      </c>
      <c r="C16" s="3">
        <f>IF(A16=""," ",VLOOKUP(A16,INSSCHRIJVIN1500M!A$5:I$24,8))</f>
        <v>0</v>
      </c>
    </row>
    <row r="17" spans="1:3" ht="12.75">
      <c r="A17" s="9">
        <f>INSSCHRIJVIN1500M!A18</f>
        <v>14</v>
      </c>
      <c r="B17" s="3">
        <f>IF(A17=""," ",VLOOKUP(A17,INSSCHRIJVIN1500M!A$4:G$24,2))</f>
        <v>0</v>
      </c>
      <c r="C17" s="3">
        <f>IF(A17=""," ",VLOOKUP(A17,INSSCHRIJVIN1500M!A$5:I$24,8))</f>
        <v>0</v>
      </c>
    </row>
    <row r="18" spans="1:3" ht="12.75">
      <c r="A18" s="9">
        <f>INSSCHRIJVIN1500M!A19</f>
        <v>15</v>
      </c>
      <c r="B18" s="3">
        <f>IF(A18=""," ",VLOOKUP(A18,INSSCHRIJVIN1500M!A$4:G$24,2))</f>
        <v>0</v>
      </c>
      <c r="C18" s="3">
        <f>IF(A18=""," ",VLOOKUP(A18,INSSCHRIJVIN1500M!A$5:I$24,8))</f>
        <v>0</v>
      </c>
    </row>
    <row r="19" spans="1:3" ht="12.75">
      <c r="A19" s="9">
        <f>INSSCHRIJVIN1500M!A20</f>
        <v>0</v>
      </c>
      <c r="B19" s="3" t="e">
        <f>IF(A19=""," ",VLOOKUP(A19,INSSCHRIJVIN1500M!A$4:G$24,2))</f>
        <v>#N/A</v>
      </c>
      <c r="C19" s="3" t="e">
        <f>IF(A19=""," ",VLOOKUP(A19,INSSCHRIJVIN1500M!A$5:I$24,8))</f>
        <v>#N/A</v>
      </c>
    </row>
    <row r="20" spans="1:3" ht="12.75">
      <c r="A20" s="9">
        <f>INSSCHRIJVIN1500M!A21</f>
        <v>0</v>
      </c>
      <c r="B20" s="3" t="e">
        <f>IF(A20=""," ",VLOOKUP(A20,INSSCHRIJVIN1500M!A$4:G$24,2))</f>
        <v>#N/A</v>
      </c>
      <c r="C20" s="3" t="e">
        <f>IF(A20=""," ",VLOOKUP(A20,INSSCHRIJVIN1500M!A$5:I$24,8))</f>
        <v>#N/A</v>
      </c>
    </row>
    <row r="21" spans="1:3" ht="12.75">
      <c r="A21" s="9">
        <f>INSSCHRIJVIN1500M!A22</f>
        <v>0</v>
      </c>
      <c r="B21" s="3" t="e">
        <f>IF(A21=""," ",VLOOKUP(A21,INSSCHRIJVIN1500M!A$4:G$24,2))</f>
        <v>#N/A</v>
      </c>
      <c r="C21" s="3" t="e">
        <f>IF(A21=""," ",VLOOKUP(A21,INSSCHRIJVIN1500M!A$5:I$24,8))</f>
        <v>#N/A</v>
      </c>
    </row>
    <row r="22" spans="1:3" ht="12.75">
      <c r="A22" s="9">
        <f>INSSCHRIJVIN1500M!A23</f>
        <v>0</v>
      </c>
      <c r="B22" s="3" t="e">
        <f>IF(A22=""," ",VLOOKUP(A22,INSSCHRIJVIN1500M!A$4:G$24,2))</f>
        <v>#N/A</v>
      </c>
      <c r="C22" s="3" t="e">
        <f>IF(A22=""," ",VLOOKUP(A22,INSSCHRIJVIN1500M!A$5:I$24,8))</f>
        <v>#N/A</v>
      </c>
    </row>
    <row r="23" spans="1:3" ht="12.75">
      <c r="A23" s="9">
        <f>INSSCHRIJVIN1500M!A24</f>
        <v>0</v>
      </c>
      <c r="B23" s="3" t="e">
        <f>IF(A23=""," ",VLOOKUP(A23,INSSCHRIJVIN1500M!A$4:G$24,2))</f>
        <v>#N/A</v>
      </c>
      <c r="C23" s="3" t="e">
        <f>IF(A23=""," ",VLOOKUP(A23,INSSCHRIJVIN1500M!A$5:I$24,8))</f>
        <v>#N/A</v>
      </c>
    </row>
    <row r="24" spans="1:3" ht="12.75">
      <c r="A24" s="9">
        <f>INSSCHRIJVIN1500M!A25</f>
        <v>0</v>
      </c>
      <c r="B24" s="3" t="e">
        <f>IF(A24=""," ",VLOOKUP(A24,INSSCHRIJVIN1500M!A$4:G$24,2))</f>
        <v>#N/A</v>
      </c>
      <c r="C24" s="3" t="e">
        <f>IF(A24=""," ",VLOOKUP(A24,INSSCHRIJVIN1500M!A$5:I$24,8))</f>
        <v>#N/A</v>
      </c>
    </row>
    <row r="25" spans="1:3" ht="12.75">
      <c r="A25" s="9">
        <f>INSSCHRIJVIN1500M!A26</f>
        <v>0</v>
      </c>
      <c r="B25" s="3" t="e">
        <f>IF(A25=""," ",VLOOKUP(A25,INSSCHRIJVIN1500M!A$4:G$24,2))</f>
        <v>#N/A</v>
      </c>
      <c r="C25" s="3" t="e">
        <f>IF(A25=""," ",VLOOKUP(A25,INSSCHRIJVIN1500M!A$5:I$24,8))</f>
        <v>#N/A</v>
      </c>
    </row>
    <row r="26" spans="1:3" ht="12.75">
      <c r="A26" s="9">
        <f>INSSCHRIJVIN1500M!A27</f>
        <v>0</v>
      </c>
      <c r="B26" s="3" t="e">
        <f>IF(A26=""," ",VLOOKUP(A26,INSSCHRIJVIN1500M!A$4:G$24,2))</f>
        <v>#N/A</v>
      </c>
      <c r="C26" s="3" t="e">
        <f>IF(A26=""," ",VLOOKUP(A26,INSSCHRIJVIN1500M!A$5:I$24,8))</f>
        <v>#N/A</v>
      </c>
    </row>
    <row r="27" spans="1:3" ht="12.75">
      <c r="A27" s="9">
        <f>INSSCHRIJVIN1500M!A28</f>
        <v>0</v>
      </c>
      <c r="B27" s="3" t="e">
        <f>IF(A27=""," ",VLOOKUP(A27,INSSCHRIJVIN1500M!A$4:G$24,2))</f>
        <v>#N/A</v>
      </c>
      <c r="C27" s="3" t="e">
        <f>IF(A27=""," ",VLOOKUP(A27,INSSCHRIJVIN1500M!A$5:I$24,8))</f>
        <v>#N/A</v>
      </c>
    </row>
    <row r="28" ht="12.75">
      <c r="A28" s="9">
        <f>INSSCHRIJVIN1500M!A29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6.140625" style="0" customWidth="1"/>
    <col min="2" max="2" width="12.140625" style="0" customWidth="1"/>
    <col min="3" max="3" width="15.7109375" style="0" customWidth="1"/>
  </cols>
  <sheetData>
    <row r="1" ht="27" customHeight="1">
      <c r="B1" s="17" t="s">
        <v>35</v>
      </c>
    </row>
    <row r="2" spans="1:3" ht="12.75">
      <c r="A2" s="3" t="s">
        <v>36</v>
      </c>
      <c r="B2" s="3" t="s">
        <v>6</v>
      </c>
      <c r="C2" s="3" t="s">
        <v>4</v>
      </c>
    </row>
    <row r="3" spans="1:10" ht="12.75">
      <c r="A3" s="3">
        <v>6</v>
      </c>
      <c r="B3" s="18"/>
      <c r="C3" s="3" t="str">
        <f>IF(A3=""," ",VLOOKUP(A3,INSSCHRIJVIN1500M!A$3:H$19,3))</f>
        <v>M</v>
      </c>
      <c r="D3" s="19"/>
      <c r="E3" s="20"/>
      <c r="F3" s="19"/>
      <c r="G3" s="21"/>
      <c r="I3" s="22"/>
      <c r="J3" s="22"/>
    </row>
    <row r="4" spans="1:9" ht="12.75">
      <c r="A4" s="3">
        <v>7</v>
      </c>
      <c r="B4" s="18"/>
      <c r="C4" s="3" t="str">
        <f>IF(A4=""," ",VLOOKUP(A4,INSSCHRIJVIN1500M!A$3:H$19,3))</f>
        <v>M</v>
      </c>
      <c r="D4" s="19"/>
      <c r="E4" s="20"/>
      <c r="F4" s="19"/>
      <c r="G4" s="21"/>
      <c r="H4" s="22"/>
      <c r="I4" s="22"/>
    </row>
    <row r="5" spans="1:9" ht="12.75">
      <c r="A5" s="3">
        <v>8</v>
      </c>
      <c r="B5" s="18"/>
      <c r="C5" s="3" t="str">
        <f>IF(A5=""," ",VLOOKUP(A5,INSSCHRIJVIN1500M!A$3:H$19,3))</f>
        <v>M</v>
      </c>
      <c r="D5" s="19"/>
      <c r="E5" s="20"/>
      <c r="F5" s="19"/>
      <c r="G5" s="21"/>
      <c r="H5" s="22"/>
      <c r="I5" s="22"/>
    </row>
    <row r="6" spans="1:9" ht="12.75">
      <c r="A6" s="3">
        <v>3</v>
      </c>
      <c r="B6" s="18"/>
      <c r="C6" s="3" t="str">
        <f>IF(A6=""," ",VLOOKUP(A6,INSSCHRIJVIN1500M!A$3:H$19,3))</f>
        <v>M</v>
      </c>
      <c r="D6" s="19"/>
      <c r="E6" s="20"/>
      <c r="F6" s="19"/>
      <c r="G6" s="21"/>
      <c r="H6" s="22"/>
      <c r="I6" s="22"/>
    </row>
    <row r="7" spans="1:9" ht="12.75">
      <c r="A7" s="3">
        <v>1</v>
      </c>
      <c r="B7" s="18"/>
      <c r="C7" s="3" t="str">
        <f>IF(A7=""," ",VLOOKUP(A7,INSSCHRIJVIN1500M!A$3:H$19,3))</f>
        <v>M</v>
      </c>
      <c r="D7" s="19"/>
      <c r="E7" s="20"/>
      <c r="F7" s="19"/>
      <c r="G7" s="21"/>
      <c r="H7" s="22"/>
      <c r="I7" s="22"/>
    </row>
    <row r="8" spans="1:9" ht="12.75">
      <c r="A8" s="3">
        <v>2</v>
      </c>
      <c r="B8" s="18"/>
      <c r="C8" s="3" t="str">
        <f>IF(A8=""," ",VLOOKUP(A8,INSSCHRIJVIN1500M!A$3:H$19,3))</f>
        <v>V</v>
      </c>
      <c r="D8" s="19"/>
      <c r="E8" s="20"/>
      <c r="F8" s="19"/>
      <c r="G8" s="21"/>
      <c r="H8" s="22"/>
      <c r="I8" s="22"/>
    </row>
    <row r="9" spans="1:9" ht="12.75">
      <c r="A9" s="3">
        <v>5</v>
      </c>
      <c r="B9" s="18"/>
      <c r="C9" s="3" t="str">
        <f>IF(A9=""," ",VLOOKUP(A9,INSSCHRIJVIN1500M!A$3:H$19,3))</f>
        <v>V</v>
      </c>
      <c r="D9" s="19"/>
      <c r="E9" s="20"/>
      <c r="F9" s="19"/>
      <c r="G9" s="21"/>
      <c r="H9" s="22"/>
      <c r="I9" s="22"/>
    </row>
    <row r="10" spans="1:9" ht="12.75">
      <c r="A10">
        <v>4</v>
      </c>
      <c r="C10" s="3" t="str">
        <f>IF(A10=""," ",VLOOKUP(A10,INSSCHRIJVIN1500M!A$5:H$40,3))</f>
        <v>V</v>
      </c>
      <c r="G10" s="19"/>
      <c r="H10" s="22"/>
      <c r="I10" s="19"/>
    </row>
    <row r="11" spans="1:9" ht="12.75">
      <c r="A11" s="3"/>
      <c r="B11" s="22"/>
      <c r="C11" s="3" t="str">
        <f>IF(A11=""," ",VLOOKUP(A11,INSSCHRIJVIN1500M!A$5:H$40,3))</f>
        <v> </v>
      </c>
      <c r="H11" s="22"/>
      <c r="I11" s="19"/>
    </row>
    <row r="12" spans="1:9" ht="12.75">
      <c r="A12" s="3"/>
      <c r="B12" s="22"/>
      <c r="C12" s="3" t="str">
        <f>IF(A12=""," ",VLOOKUP(A12,INSSCHRIJVIN1500M!A$5:H$40,3))</f>
        <v> </v>
      </c>
      <c r="H12" s="22"/>
      <c r="I12" s="19"/>
    </row>
    <row r="13" spans="1:3" ht="12.75">
      <c r="A13" s="3"/>
      <c r="B13" s="22"/>
      <c r="C13" s="3" t="str">
        <f>IF(A13=""," ",VLOOKUP(A13,INSSCHRIJVIN1500M!A$5:H$40,3))</f>
        <v> </v>
      </c>
    </row>
    <row r="14" ht="12.75">
      <c r="C14" s="3" t="str">
        <f>IF(A14=""," ",VLOOKUP(A14,INSSCHRIJVIN1500M!A$5:H$40,3))</f>
        <v> </v>
      </c>
    </row>
    <row r="15" ht="12.75">
      <c r="C15" s="3" t="str">
        <f>IF(A15=""," ",VLOOKUP(A15,INSSCHRIJVIN1500M!A$5:H$40,3))</f>
        <v> </v>
      </c>
    </row>
    <row r="16" ht="12.75">
      <c r="C16" s="3" t="str">
        <f>IF(A16=""," ",VLOOKUP(A16,INSSCHRIJVIN1500M!A$5:H$40,3))</f>
        <v> </v>
      </c>
    </row>
    <row r="17" ht="12.75">
      <c r="C17" s="3" t="str">
        <f>IF(A17=""," ",VLOOKUP(A17,INSSCHRIJVIN1500M!A$5:H$40,3))</f>
        <v> </v>
      </c>
    </row>
    <row r="18" ht="12.75">
      <c r="C18" s="3" t="str">
        <f>IF(A18=""," ",VLOOKUP(A18,INSSCHRIJVIN1500M!A$5:H$40,3))</f>
        <v> </v>
      </c>
    </row>
    <row r="19" ht="12.75">
      <c r="C19" s="3" t="str">
        <f>IF(A19=""," ",VLOOKUP(A19,INSSCHRIJVIN1500M!A$5:H$40,3))</f>
        <v> </v>
      </c>
    </row>
    <row r="20" ht="12.75">
      <c r="C20" s="3" t="str">
        <f>IF(A20=""," ",VLOOKUP(A20,INSSCHRIJVIN1500M!A$5:H$40,3))</f>
        <v> </v>
      </c>
    </row>
    <row r="21" ht="12.75">
      <c r="C21" s="3" t="str">
        <f>IF(A21=""," ",VLOOKUP(A21,INSSCHRIJVIN1500M!A$5:H$40,3))</f>
        <v> </v>
      </c>
    </row>
    <row r="22" ht="12.75">
      <c r="C22" s="3" t="str">
        <f>IF(A22=""," ",VLOOKUP(A22,INSSCHRIJVIN1500M!A$5:H$40,3))</f>
        <v> </v>
      </c>
    </row>
    <row r="23" ht="12.75">
      <c r="C23" s="3" t="str">
        <f>IF(A23=""," ",VLOOKUP(A23,INSSCHRIJVIN1500M!A$5:H$40,3))</f>
        <v> </v>
      </c>
    </row>
    <row r="24" ht="12.75">
      <c r="C24" s="3" t="str">
        <f>IF(A24=""," ",VLOOKUP(A24,INSSCHRIJVIN1500M!A$5:H$40,3))</f>
        <v> </v>
      </c>
    </row>
    <row r="25" ht="12.75">
      <c r="C25" s="3" t="str">
        <f>IF(A25=""," ",VLOOKUP(A25,INSSCHRIJVIN1500M!A$5:H$40,3))</f>
        <v> </v>
      </c>
    </row>
    <row r="26" ht="12.75">
      <c r="C26" s="3" t="str">
        <f>IF(A26=""," ",VLOOKUP(A26,INSSCHRIJVIN1500M!A$5:H$40,3))</f>
        <v> </v>
      </c>
    </row>
    <row r="27" ht="12.75">
      <c r="C27" s="3" t="str">
        <f>IF(A27=""," ",VLOOKUP(A27,INSSCHRIJVIN1500M!A$5:H$40,3))</f>
        <v> </v>
      </c>
    </row>
    <row r="28" ht="12.75">
      <c r="C28" s="3" t="str">
        <f>IF(A28=""," ",VLOOKUP(A28,INSSCHRIJVIN1500M!A$5:H$40,3))</f>
        <v> </v>
      </c>
    </row>
    <row r="29" ht="12.75">
      <c r="C29" s="3" t="str">
        <f>IF(A29=""," ",VLOOKUP(A29,INSSCHRIJVIN1500M!A$5:H$40,3))</f>
        <v> </v>
      </c>
    </row>
    <row r="30" ht="12.75">
      <c r="C30" s="3" t="str">
        <f>IF(A30=""," ",VLOOKUP(A30,INSSCHRIJVIN1500M!A$5:H$40,3))</f>
        <v> </v>
      </c>
    </row>
    <row r="31" ht="12.75">
      <c r="C31" s="3" t="str">
        <f>IF(A31=""," ",VLOOKUP(A31,INSSCHRIJVIN1500M!A$5:H$40,3))</f>
        <v> </v>
      </c>
    </row>
    <row r="32" ht="12.75">
      <c r="C32" s="3" t="str">
        <f>IF(A32=""," ",VLOOKUP(A32,INSSCHRIJVIN1500M!A$5:H$40,3))</f>
        <v> </v>
      </c>
    </row>
    <row r="33" ht="12.75">
      <c r="C33" s="3" t="str">
        <f>IF(A33=""," ",VLOOKUP(A33,INSSCHRIJVIN1500M!A$5:H$40,3))</f>
        <v> </v>
      </c>
    </row>
    <row r="34" ht="12.75">
      <c r="C34" s="3" t="str">
        <f>IF(A34=""," ",VLOOKUP(A34,INSSCHRIJVIN1500M!A$5:H$40,3))</f>
        <v> </v>
      </c>
    </row>
    <row r="35" ht="12.75">
      <c r="C35" s="3" t="str">
        <f>IF(A35=""," ",VLOOKUP(A35,INSSCHRIJVIN1500M!A$5:H$40,3))</f>
        <v> </v>
      </c>
    </row>
    <row r="36" ht="12.75">
      <c r="C36" s="3" t="str">
        <f>IF(A36=""," ",VLOOKUP(A36,INSSCHRIJVIN1500M!A$5:H$40,3))</f>
        <v> </v>
      </c>
    </row>
    <row r="37" ht="12.75">
      <c r="C37" s="3" t="str">
        <f>IF(A37=""," ",VLOOKUP(A37,INSSCHRIJVIN1500M!A$5:H$40,3))</f>
        <v> </v>
      </c>
    </row>
    <row r="38" ht="12.75">
      <c r="C38" s="3" t="str">
        <f>IF(A38=""," ",VLOOKUP(A38,INSSCHRIJVIN1500M!A$5:H$40,3))</f>
        <v> </v>
      </c>
    </row>
    <row r="39" ht="12.75">
      <c r="C39" s="3" t="str">
        <f>IF(A39=""," ",VLOOKUP(A39,INSSCHRIJVIN1500M!A$5:H$40,3))</f>
        <v> </v>
      </c>
    </row>
    <row r="40" ht="12.75">
      <c r="C40" s="3" t="str">
        <f>IF(A40=""," ",VLOOKUP(A40,INSSCHRIJVIN1500M!A$5:H$40,3))</f>
        <v> 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4:F51"/>
  <sheetViews>
    <sheetView zoomScalePageLayoutView="0" workbookViewId="0" topLeftCell="A43">
      <selection activeCell="B51" sqref="B51"/>
    </sheetView>
  </sheetViews>
  <sheetFormatPr defaultColWidth="11.57421875" defaultRowHeight="12.75"/>
  <sheetData>
    <row r="44" spans="1:6" ht="12.75">
      <c r="A44">
        <v>1</v>
      </c>
      <c r="B44" s="5">
        <v>0.003734375</v>
      </c>
      <c r="C44" s="19">
        <v>0.5870000000000001</v>
      </c>
      <c r="D44" s="5">
        <v>0.003734375</v>
      </c>
      <c r="E44" s="19">
        <v>0.5870000000000001</v>
      </c>
      <c r="F44" s="21">
        <v>42197.691724537035</v>
      </c>
    </row>
    <row r="45" spans="1:6" ht="12.75">
      <c r="A45">
        <v>2</v>
      </c>
      <c r="B45" s="5">
        <v>0.003795023148148148</v>
      </c>
      <c r="C45" s="19">
        <v>0.596</v>
      </c>
      <c r="D45" s="5">
        <v>6.0648148148148154E-05</v>
      </c>
      <c r="E45" s="19">
        <v>0.01</v>
      </c>
      <c r="F45" s="21">
        <v>42197.691782407404</v>
      </c>
    </row>
    <row r="46" spans="1:6" ht="12.75">
      <c r="A46">
        <v>3</v>
      </c>
      <c r="B46" s="5">
        <v>0.00384849537037037</v>
      </c>
      <c r="C46" s="19">
        <v>0.605</v>
      </c>
      <c r="D46" s="5">
        <v>5.3472222222222224E-05</v>
      </c>
      <c r="E46" s="19">
        <v>0.008</v>
      </c>
      <c r="F46" s="21">
        <v>42197.691828703704</v>
      </c>
    </row>
    <row r="47" spans="1:6" ht="12.75">
      <c r="A47">
        <v>4</v>
      </c>
      <c r="B47" s="5">
        <v>0.004894444444444444</v>
      </c>
      <c r="C47" s="19">
        <v>0.769</v>
      </c>
      <c r="D47" s="5">
        <v>0.0010459490740740741</v>
      </c>
      <c r="E47" s="19">
        <v>0.16399999999999998</v>
      </c>
      <c r="F47" s="21">
        <v>42197.692881944444</v>
      </c>
    </row>
    <row r="48" spans="1:6" ht="12.75">
      <c r="A48">
        <v>5</v>
      </c>
      <c r="B48" s="5">
        <v>0.0051483796296296295</v>
      </c>
      <c r="C48" s="19">
        <v>0.809</v>
      </c>
      <c r="D48" s="5">
        <v>0.0002539351851851852</v>
      </c>
      <c r="E48" s="19">
        <v>0.04</v>
      </c>
      <c r="F48" s="21">
        <v>42197.693136574075</v>
      </c>
    </row>
    <row r="49" spans="1:6" ht="12.75">
      <c r="A49">
        <v>6</v>
      </c>
      <c r="B49" s="5">
        <v>0.005199421296296297</v>
      </c>
      <c r="C49" s="19">
        <v>0.8170000000000001</v>
      </c>
      <c r="D49" s="5">
        <v>5.104166666666667E-05</v>
      </c>
      <c r="E49" s="19">
        <v>0.008</v>
      </c>
      <c r="F49" s="21">
        <v>42197.69318287037</v>
      </c>
    </row>
    <row r="50" spans="1:6" ht="12.75">
      <c r="A50">
        <v>7</v>
      </c>
      <c r="B50" s="5">
        <v>0.005770949074074074</v>
      </c>
      <c r="C50" s="19">
        <v>0.907</v>
      </c>
      <c r="D50" s="5">
        <v>0.0005715277777777778</v>
      </c>
      <c r="E50" s="19">
        <v>0.09</v>
      </c>
      <c r="F50" s="21">
        <v>42197.69375</v>
      </c>
    </row>
    <row r="51" spans="1:6" ht="12.75">
      <c r="A51">
        <v>8</v>
      </c>
      <c r="B51" s="5">
        <v>0.006363078703703703</v>
      </c>
      <c r="C51" s="19">
        <v>1</v>
      </c>
      <c r="D51" s="5">
        <v>0.0005921296296296296</v>
      </c>
      <c r="E51" s="19">
        <v>0.09300000000000001</v>
      </c>
      <c r="F51" s="21">
        <v>42197.69435185185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</dc:creator>
  <cp:keywords/>
  <dc:description/>
  <cp:lastModifiedBy>Rik Donders</cp:lastModifiedBy>
  <dcterms:created xsi:type="dcterms:W3CDTF">2015-07-13T16:09:26Z</dcterms:created>
  <dcterms:modified xsi:type="dcterms:W3CDTF">2015-07-13T16:09:27Z</dcterms:modified>
  <cp:category/>
  <cp:version/>
  <cp:contentType/>
  <cp:contentStatus/>
</cp:coreProperties>
</file>